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e AgAM-valorisation des données urbaines\Données urbaines-RP2020\Populations légales 2020\"/>
    </mc:Choice>
  </mc:AlternateContent>
  <bookViews>
    <workbookView xWindow="0" yWindow="0" windowWidth="25200" windowHeight="11385"/>
  </bookViews>
  <sheets>
    <sheet name="Pop_evol_longue_Marseille2020" sheetId="1" r:id="rId1"/>
  </sheets>
  <definedNames>
    <definedName name="_xlnm.Print_Area" localSheetId="0">Pop_evol_longue_Marseille2020!$A$1:$N$27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N24" i="1"/>
  <c r="N8" i="1"/>
  <c r="M11" i="1"/>
  <c r="F24" i="1" l="1"/>
  <c r="G24" i="1"/>
  <c r="M8" i="1"/>
  <c r="H24" i="1"/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9" i="1" l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J8" i="1"/>
  <c r="K8" i="1" s="1"/>
  <c r="J24" i="1" l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</calcChain>
</file>

<file path=xl/sharedStrings.xml><?xml version="1.0" encoding="utf-8"?>
<sst xmlns="http://schemas.openxmlformats.org/spreadsheetml/2006/main" count="34" uniqueCount="34">
  <si>
    <t>Evolution longue de la population sur Marseille et ses arrondissements</t>
  </si>
  <si>
    <t xml:space="preserve"> </t>
  </si>
  <si>
    <t>Population en 1975</t>
  </si>
  <si>
    <t>Population en 1982</t>
  </si>
  <si>
    <t>Population en 1990</t>
  </si>
  <si>
    <t>Population en 1999</t>
  </si>
  <si>
    <t>Marseille 1er Arrondissement</t>
  </si>
  <si>
    <t>Marseille 2e Arrondissement</t>
  </si>
  <si>
    <t>Marseille 3e Arrondissement</t>
  </si>
  <si>
    <t>Marseille 4e Arrondissement</t>
  </si>
  <si>
    <t>Marseille 5e Arrondissement</t>
  </si>
  <si>
    <t>Marseille 6e Arrondissement</t>
  </si>
  <si>
    <t>Marseille 7e Arrondissement</t>
  </si>
  <si>
    <t>Marseille 8e Arrondissement</t>
  </si>
  <si>
    <t>Marseille 9e Arrondissement</t>
  </si>
  <si>
    <t>Marseille 10e Arrondissement</t>
  </si>
  <si>
    <t>Marseille 11e Arrondissement</t>
  </si>
  <si>
    <t>Marseille 12e Arrondissement</t>
  </si>
  <si>
    <t>Marseille 13e Arrondissement</t>
  </si>
  <si>
    <t>Marseille 14e Arrondissement</t>
  </si>
  <si>
    <t>Marseille 15e Arrondissement</t>
  </si>
  <si>
    <t>Marseille 16e Arrondissement</t>
  </si>
  <si>
    <t>Total Marseille</t>
  </si>
  <si>
    <t>Traitement : AGAM</t>
  </si>
  <si>
    <t>Population en 2009</t>
  </si>
  <si>
    <t>Population en 2014</t>
  </si>
  <si>
    <t>Population en 2020</t>
  </si>
  <si>
    <t>Différence entre 2014 et 2020</t>
  </si>
  <si>
    <t>Evolution par an 2014-2020</t>
  </si>
  <si>
    <t>Taux de variation annuel moyen (2009-2014)</t>
  </si>
  <si>
    <t>Taux de variation annuel moyen (2014-2020)</t>
  </si>
  <si>
    <t>En 2020, Marseille compte 870 321 habitants.</t>
  </si>
  <si>
    <t>Entre 2014 et 2020, la population a progressé de 12 201 habitants soit 2 034 de plus chaque année.</t>
  </si>
  <si>
    <t>Source : Recensements 1975 à 2020, INSEE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</si>
</sst>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0]\+\ 0.0#%;[&lt;0]\-\ 0.0#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Myriad Pro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E3A5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3" fontId="0" fillId="0" borderId="1" xfId="0" applyNumberFormat="1" applyFont="1" applyFill="1" applyBorder="1" applyProtection="1"/>
    <xf numFmtId="3" fontId="2" fillId="0" borderId="1" xfId="0" applyNumberFormat="1" applyFont="1" applyFill="1" applyBorder="1" applyProtection="1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0" fillId="0" borderId="0" xfId="0" applyNumberFormat="1"/>
    <xf numFmtId="0" fontId="8" fillId="0" borderId="0" xfId="0" applyFont="1" applyFill="1" applyAlignment="1"/>
    <xf numFmtId="164" fontId="0" fillId="0" borderId="1" xfId="1" applyNumberFormat="1" applyFont="1" applyBorder="1"/>
    <xf numFmtId="164" fontId="2" fillId="0" borderId="1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85725</xdr:rowOff>
    </xdr:from>
    <xdr:to>
      <xdr:col>13</xdr:col>
      <xdr:colOff>758574</xdr:colOff>
      <xdr:row>3</xdr:row>
      <xdr:rowOff>44578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A12ED8D8-1E42-4DC5-B557-57D96BC4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85725"/>
          <a:ext cx="1110999" cy="53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sqref="A1:N27"/>
    </sheetView>
  </sheetViews>
  <sheetFormatPr baseColWidth="10" defaultRowHeight="15"/>
  <cols>
    <col min="1" max="1" width="28.28515625" customWidth="1"/>
    <col min="2" max="2" width="11.28515625" customWidth="1"/>
    <col min="3" max="3" width="10.7109375" customWidth="1"/>
    <col min="4" max="4" width="10.5703125" customWidth="1"/>
    <col min="5" max="5" width="10.85546875" customWidth="1"/>
    <col min="6" max="6" width="10.85546875" style="1" customWidth="1"/>
    <col min="7" max="7" width="10.5703125" customWidth="1"/>
    <col min="8" max="8" width="10.7109375" customWidth="1"/>
    <col min="9" max="9" width="2" customWidth="1"/>
    <col min="10" max="10" width="11.140625" customWidth="1"/>
    <col min="11" max="11" width="10" customWidth="1"/>
    <col min="12" max="12" width="2" customWidth="1"/>
    <col min="13" max="13" width="11.42578125" style="1" customWidth="1"/>
    <col min="14" max="14" width="12.42578125" customWidth="1"/>
  </cols>
  <sheetData>
    <row r="1" spans="1:16">
      <c r="A1" s="2"/>
      <c r="B1" s="1"/>
      <c r="C1" s="1"/>
      <c r="D1" s="1"/>
      <c r="E1" s="1"/>
      <c r="G1" s="1"/>
      <c r="H1" s="1"/>
      <c r="I1" s="1"/>
      <c r="J1" s="1"/>
      <c r="K1" s="1"/>
      <c r="L1" s="1"/>
      <c r="N1" s="1"/>
    </row>
    <row r="2" spans="1:16">
      <c r="A2" s="5" t="s">
        <v>31</v>
      </c>
      <c r="B2" s="1"/>
      <c r="C2" s="1"/>
      <c r="D2" s="1"/>
      <c r="E2" s="1"/>
      <c r="G2" s="1"/>
      <c r="H2" s="1"/>
      <c r="I2" s="1"/>
      <c r="J2" s="1"/>
      <c r="K2" s="1"/>
      <c r="L2" s="1"/>
      <c r="N2" s="1"/>
    </row>
    <row r="3" spans="1:16" s="1" customFormat="1">
      <c r="A3" s="18" t="s">
        <v>32</v>
      </c>
      <c r="B3" s="3"/>
      <c r="C3" s="3"/>
      <c r="D3" s="3"/>
      <c r="E3" s="3"/>
      <c r="F3" s="3"/>
      <c r="G3" s="3"/>
      <c r="H3" s="3"/>
    </row>
    <row r="5" spans="1:16" ht="26.25">
      <c r="A5" s="8" t="s">
        <v>0</v>
      </c>
      <c r="B5" s="1"/>
      <c r="C5" s="1"/>
      <c r="D5" s="1"/>
      <c r="E5" s="1"/>
      <c r="G5" s="1"/>
      <c r="H5" s="1"/>
      <c r="I5" s="1"/>
      <c r="J5" s="1"/>
      <c r="K5" s="1"/>
      <c r="L5" s="1"/>
      <c r="N5" s="1"/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13" customFormat="1" ht="75">
      <c r="A7" s="13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24</v>
      </c>
      <c r="G7" s="14" t="s">
        <v>25</v>
      </c>
      <c r="H7" s="14" t="s">
        <v>26</v>
      </c>
      <c r="I7" s="15"/>
      <c r="J7" s="6" t="s">
        <v>27</v>
      </c>
      <c r="K7" s="6" t="s">
        <v>28</v>
      </c>
      <c r="L7" s="15"/>
      <c r="M7" s="6" t="s">
        <v>29</v>
      </c>
      <c r="N7" s="6" t="s">
        <v>30</v>
      </c>
    </row>
    <row r="8" spans="1:16">
      <c r="A8" s="12" t="s">
        <v>6</v>
      </c>
      <c r="B8" s="9">
        <v>46247</v>
      </c>
      <c r="C8" s="9">
        <v>44673</v>
      </c>
      <c r="D8" s="9">
        <v>35524</v>
      </c>
      <c r="E8" s="9">
        <v>37388</v>
      </c>
      <c r="F8" s="9">
        <v>40197</v>
      </c>
      <c r="G8" s="9">
        <v>39855</v>
      </c>
      <c r="H8" s="9">
        <v>39265</v>
      </c>
      <c r="I8" s="11"/>
      <c r="J8" s="9">
        <f>H8-G8</f>
        <v>-590</v>
      </c>
      <c r="K8" s="9">
        <f>J8/6</f>
        <v>-98.333333333333329</v>
      </c>
      <c r="L8" s="11"/>
      <c r="M8" s="19">
        <f>EXP((LN(G8)-LN(F8))/5)-1</f>
        <v>-1.70744028139036E-3</v>
      </c>
      <c r="N8" s="19">
        <f>EXP((LN(H8)-LN(G8))/6)-1</f>
        <v>-2.482634993848376E-3</v>
      </c>
      <c r="P8" s="17"/>
    </row>
    <row r="9" spans="1:16">
      <c r="A9" s="12" t="s">
        <v>7</v>
      </c>
      <c r="B9" s="9">
        <v>32974</v>
      </c>
      <c r="C9" s="9">
        <v>31326</v>
      </c>
      <c r="D9" s="9">
        <v>26801</v>
      </c>
      <c r="E9" s="9">
        <v>24582</v>
      </c>
      <c r="F9" s="9">
        <v>25113</v>
      </c>
      <c r="G9" s="9">
        <v>23930</v>
      </c>
      <c r="H9" s="9">
        <v>23898</v>
      </c>
      <c r="I9" s="11"/>
      <c r="J9" s="9">
        <f t="shared" ref="J9:J24" si="0">H9-G9</f>
        <v>-32</v>
      </c>
      <c r="K9" s="9">
        <f t="shared" ref="K9:K24" si="1">J9/6</f>
        <v>-5.333333333333333</v>
      </c>
      <c r="L9" s="11"/>
      <c r="M9" s="19">
        <f t="shared" ref="M9:M23" si="2">EXP((LN(G9)-LN(F9))/5)-1</f>
        <v>-9.6041305866503279E-3</v>
      </c>
      <c r="N9" s="19">
        <f t="shared" ref="N9:N23" si="3">EXP((LN(H9)-LN(G9))/6)-1</f>
        <v>-2.2299654802604429E-4</v>
      </c>
      <c r="P9" s="17"/>
    </row>
    <row r="10" spans="1:16">
      <c r="A10" s="12" t="s">
        <v>8</v>
      </c>
      <c r="B10" s="9">
        <v>45431</v>
      </c>
      <c r="C10" s="9">
        <v>42198</v>
      </c>
      <c r="D10" s="9">
        <v>42414</v>
      </c>
      <c r="E10" s="9">
        <v>41707</v>
      </c>
      <c r="F10" s="9">
        <v>44555</v>
      </c>
      <c r="G10" s="9">
        <v>47111</v>
      </c>
      <c r="H10" s="9">
        <v>52277</v>
      </c>
      <c r="I10" s="11"/>
      <c r="J10" s="9">
        <f t="shared" si="0"/>
        <v>5166</v>
      </c>
      <c r="K10" s="9">
        <f t="shared" si="1"/>
        <v>861</v>
      </c>
      <c r="L10" s="11"/>
      <c r="M10" s="19">
        <f t="shared" si="2"/>
        <v>1.1218892686053028E-2</v>
      </c>
      <c r="N10" s="19">
        <f t="shared" si="3"/>
        <v>1.7492903704831697E-2</v>
      </c>
      <c r="P10" s="17"/>
    </row>
    <row r="11" spans="1:16">
      <c r="A11" s="12" t="s">
        <v>9</v>
      </c>
      <c r="B11" s="9">
        <v>57434</v>
      </c>
      <c r="C11" s="9">
        <v>50451</v>
      </c>
      <c r="D11" s="9">
        <v>44980</v>
      </c>
      <c r="E11" s="9">
        <v>43780</v>
      </c>
      <c r="F11" s="9">
        <v>47517</v>
      </c>
      <c r="G11" s="9">
        <v>48245</v>
      </c>
      <c r="H11" s="9">
        <v>49636</v>
      </c>
      <c r="I11" s="11"/>
      <c r="J11" s="9">
        <f t="shared" si="0"/>
        <v>1391</v>
      </c>
      <c r="K11" s="9">
        <f t="shared" si="1"/>
        <v>231.83333333333334</v>
      </c>
      <c r="L11" s="11"/>
      <c r="M11" s="19">
        <f>EXP((LN(G11)-LN(F11))/5)-1</f>
        <v>3.0455590649660635E-3</v>
      </c>
      <c r="N11" s="19">
        <f t="shared" si="3"/>
        <v>4.7486026209604404E-3</v>
      </c>
      <c r="P11" s="17"/>
    </row>
    <row r="12" spans="1:16">
      <c r="A12" s="12" t="s">
        <v>10</v>
      </c>
      <c r="B12" s="9">
        <v>52804</v>
      </c>
      <c r="C12" s="9">
        <v>48371</v>
      </c>
      <c r="D12" s="9">
        <v>40186</v>
      </c>
      <c r="E12" s="9">
        <v>41386</v>
      </c>
      <c r="F12" s="9">
        <v>45519</v>
      </c>
      <c r="G12" s="9">
        <v>46435</v>
      </c>
      <c r="H12" s="9">
        <v>45098</v>
      </c>
      <c r="I12" s="11"/>
      <c r="J12" s="9">
        <f t="shared" si="0"/>
        <v>-1337</v>
      </c>
      <c r="K12" s="9">
        <f t="shared" si="1"/>
        <v>-222.83333333333334</v>
      </c>
      <c r="L12" s="11"/>
      <c r="M12" s="19">
        <f t="shared" si="2"/>
        <v>3.9926824066165434E-3</v>
      </c>
      <c r="N12" s="19">
        <f t="shared" si="3"/>
        <v>-4.857428617619064E-3</v>
      </c>
      <c r="P12" s="17"/>
    </row>
    <row r="13" spans="1:16">
      <c r="A13" s="12" t="s">
        <v>11</v>
      </c>
      <c r="B13" s="9">
        <v>47661</v>
      </c>
      <c r="C13" s="9">
        <v>44715</v>
      </c>
      <c r="D13" s="9">
        <v>39263</v>
      </c>
      <c r="E13" s="9">
        <v>41160</v>
      </c>
      <c r="F13" s="9">
        <v>42598</v>
      </c>
      <c r="G13" s="9">
        <v>42621</v>
      </c>
      <c r="H13" s="9">
        <v>40734</v>
      </c>
      <c r="I13" s="11"/>
      <c r="J13" s="9">
        <f t="shared" si="0"/>
        <v>-1887</v>
      </c>
      <c r="K13" s="9">
        <f t="shared" si="1"/>
        <v>-314.5</v>
      </c>
      <c r="L13" s="11"/>
      <c r="M13" s="19">
        <f t="shared" si="2"/>
        <v>1.0796297591064707E-4</v>
      </c>
      <c r="N13" s="19">
        <f t="shared" si="3"/>
        <v>-7.5189179425499963E-3</v>
      </c>
      <c r="P13" s="17"/>
    </row>
    <row r="14" spans="1:16">
      <c r="A14" s="12" t="s">
        <v>12</v>
      </c>
      <c r="B14" s="9">
        <v>47006</v>
      </c>
      <c r="C14" s="9">
        <v>40655</v>
      </c>
      <c r="D14" s="9">
        <v>36704</v>
      </c>
      <c r="E14" s="9">
        <v>35973</v>
      </c>
      <c r="F14" s="9">
        <v>36188</v>
      </c>
      <c r="G14" s="9">
        <v>35150</v>
      </c>
      <c r="H14" s="9">
        <v>34596</v>
      </c>
      <c r="I14" s="11"/>
      <c r="J14" s="9">
        <f t="shared" si="0"/>
        <v>-554</v>
      </c>
      <c r="K14" s="9">
        <f t="shared" si="1"/>
        <v>-92.333333333333329</v>
      </c>
      <c r="L14" s="11"/>
      <c r="M14" s="19">
        <f t="shared" si="2"/>
        <v>-5.803683961307371E-3</v>
      </c>
      <c r="N14" s="19">
        <f t="shared" si="3"/>
        <v>-2.6442560817476757E-3</v>
      </c>
      <c r="P14" s="17"/>
    </row>
    <row r="15" spans="1:16">
      <c r="A15" s="12" t="s">
        <v>13</v>
      </c>
      <c r="B15" s="9">
        <v>74754</v>
      </c>
      <c r="C15" s="9">
        <v>76776</v>
      </c>
      <c r="D15" s="9">
        <v>79081</v>
      </c>
      <c r="E15" s="9">
        <v>75346</v>
      </c>
      <c r="F15" s="9">
        <v>78293</v>
      </c>
      <c r="G15" s="9">
        <v>79910</v>
      </c>
      <c r="H15" s="9">
        <v>82155</v>
      </c>
      <c r="I15" s="11"/>
      <c r="J15" s="9">
        <f t="shared" si="0"/>
        <v>2245</v>
      </c>
      <c r="K15" s="9">
        <f t="shared" si="1"/>
        <v>374.16666666666669</v>
      </c>
      <c r="L15" s="11"/>
      <c r="M15" s="19">
        <f t="shared" si="2"/>
        <v>4.0969299918998114E-3</v>
      </c>
      <c r="N15" s="19">
        <f t="shared" si="3"/>
        <v>4.6284626491230885E-3</v>
      </c>
      <c r="P15" s="17"/>
    </row>
    <row r="16" spans="1:16">
      <c r="A16" s="12" t="s">
        <v>14</v>
      </c>
      <c r="B16" s="9">
        <v>73802</v>
      </c>
      <c r="C16" s="9">
        <v>73404</v>
      </c>
      <c r="D16" s="9">
        <v>70832</v>
      </c>
      <c r="E16" s="9">
        <v>72760</v>
      </c>
      <c r="F16" s="9">
        <v>76484</v>
      </c>
      <c r="G16" s="9">
        <v>73578</v>
      </c>
      <c r="H16" s="9">
        <v>76053</v>
      </c>
      <c r="I16" s="11"/>
      <c r="J16" s="9">
        <f t="shared" si="0"/>
        <v>2475</v>
      </c>
      <c r="K16" s="9">
        <f t="shared" si="1"/>
        <v>412.5</v>
      </c>
      <c r="L16" s="11"/>
      <c r="M16" s="19">
        <f t="shared" si="2"/>
        <v>-7.7171686882031576E-3</v>
      </c>
      <c r="N16" s="19">
        <f t="shared" si="3"/>
        <v>5.5292967196474141E-3</v>
      </c>
      <c r="P16" s="17"/>
    </row>
    <row r="17" spans="1:16">
      <c r="A17" s="12" t="s">
        <v>15</v>
      </c>
      <c r="B17" s="9">
        <v>55260</v>
      </c>
      <c r="C17" s="9">
        <v>54093</v>
      </c>
      <c r="D17" s="9">
        <v>50079</v>
      </c>
      <c r="E17" s="9">
        <v>49163</v>
      </c>
      <c r="F17" s="9">
        <v>52078</v>
      </c>
      <c r="G17" s="9">
        <v>55120</v>
      </c>
      <c r="H17" s="9">
        <v>59131</v>
      </c>
      <c r="I17" s="11"/>
      <c r="J17" s="9">
        <f t="shared" si="0"/>
        <v>4011</v>
      </c>
      <c r="K17" s="9">
        <f t="shared" si="1"/>
        <v>668.5</v>
      </c>
      <c r="L17" s="11"/>
      <c r="M17" s="19">
        <f t="shared" si="2"/>
        <v>1.1418707772111958E-2</v>
      </c>
      <c r="N17" s="19">
        <f t="shared" si="3"/>
        <v>1.1775912299913927E-2</v>
      </c>
      <c r="P17" s="17"/>
    </row>
    <row r="18" spans="1:16">
      <c r="A18" s="12" t="s">
        <v>16</v>
      </c>
      <c r="B18" s="9">
        <v>44540</v>
      </c>
      <c r="C18" s="9">
        <v>50757</v>
      </c>
      <c r="D18" s="9">
        <v>51185</v>
      </c>
      <c r="E18" s="9">
        <v>53520</v>
      </c>
      <c r="F18" s="9">
        <v>57222</v>
      </c>
      <c r="G18" s="9">
        <v>56841</v>
      </c>
      <c r="H18" s="9">
        <v>57519</v>
      </c>
      <c r="I18" s="11"/>
      <c r="J18" s="9">
        <f t="shared" si="0"/>
        <v>678</v>
      </c>
      <c r="K18" s="9">
        <f t="shared" si="1"/>
        <v>113</v>
      </c>
      <c r="L18" s="11"/>
      <c r="M18" s="19">
        <f t="shared" si="2"/>
        <v>-1.3352165054690834E-3</v>
      </c>
      <c r="N18" s="19">
        <f t="shared" si="3"/>
        <v>1.978192660877065E-3</v>
      </c>
      <c r="P18" s="17"/>
    </row>
    <row r="19" spans="1:16">
      <c r="A19" s="12" t="s">
        <v>17</v>
      </c>
      <c r="B19" s="9">
        <v>59618</v>
      </c>
      <c r="C19" s="9">
        <v>57928</v>
      </c>
      <c r="D19" s="9">
        <v>55897</v>
      </c>
      <c r="E19" s="9">
        <v>56404</v>
      </c>
      <c r="F19" s="9">
        <v>58919</v>
      </c>
      <c r="G19" s="9">
        <v>60809</v>
      </c>
      <c r="H19" s="9">
        <v>61931</v>
      </c>
      <c r="I19" s="11"/>
      <c r="J19" s="9">
        <f t="shared" si="0"/>
        <v>1122</v>
      </c>
      <c r="K19" s="9">
        <f t="shared" si="1"/>
        <v>187</v>
      </c>
      <c r="L19" s="11"/>
      <c r="M19" s="19">
        <f t="shared" si="2"/>
        <v>6.3348176288742231E-3</v>
      </c>
      <c r="N19" s="19">
        <f t="shared" si="3"/>
        <v>3.0518236525107767E-3</v>
      </c>
      <c r="P19" s="17"/>
    </row>
    <row r="20" spans="1:16">
      <c r="A20" s="12" t="s">
        <v>18</v>
      </c>
      <c r="B20" s="9">
        <v>82915</v>
      </c>
      <c r="C20" s="9">
        <v>83517</v>
      </c>
      <c r="D20" s="9">
        <v>78823</v>
      </c>
      <c r="E20" s="9">
        <v>80174</v>
      </c>
      <c r="F20" s="9">
        <v>89531</v>
      </c>
      <c r="G20" s="9">
        <v>91214</v>
      </c>
      <c r="H20" s="9">
        <v>91959</v>
      </c>
      <c r="I20" s="11"/>
      <c r="J20" s="9">
        <f t="shared" si="0"/>
        <v>745</v>
      </c>
      <c r="K20" s="9">
        <f t="shared" si="1"/>
        <v>124.16666666666667</v>
      </c>
      <c r="L20" s="11"/>
      <c r="M20" s="19">
        <f t="shared" si="2"/>
        <v>3.7316372949922627E-3</v>
      </c>
      <c r="N20" s="19">
        <f t="shared" si="3"/>
        <v>1.3566580076238566E-3</v>
      </c>
      <c r="P20" s="17"/>
    </row>
    <row r="21" spans="1:16">
      <c r="A21" s="12" t="s">
        <v>19</v>
      </c>
      <c r="B21" s="9">
        <v>70948</v>
      </c>
      <c r="C21" s="9">
        <v>67552</v>
      </c>
      <c r="D21" s="9">
        <v>56995</v>
      </c>
      <c r="E21" s="9">
        <v>56755</v>
      </c>
      <c r="F21" s="9">
        <v>60772</v>
      </c>
      <c r="G21" s="9">
        <v>61443</v>
      </c>
      <c r="H21" s="9">
        <v>60968</v>
      </c>
      <c r="I21" s="11"/>
      <c r="J21" s="9">
        <f t="shared" si="0"/>
        <v>-475</v>
      </c>
      <c r="K21" s="9">
        <f t="shared" si="1"/>
        <v>-79.166666666666671</v>
      </c>
      <c r="L21" s="11"/>
      <c r="M21" s="19">
        <f t="shared" si="2"/>
        <v>2.1985651459568434E-3</v>
      </c>
      <c r="N21" s="19">
        <f t="shared" si="3"/>
        <v>-1.2926270717420474E-3</v>
      </c>
      <c r="P21" s="17"/>
    </row>
    <row r="22" spans="1:16">
      <c r="A22" s="12" t="s">
        <v>20</v>
      </c>
      <c r="B22" s="9">
        <v>96587</v>
      </c>
      <c r="C22" s="9">
        <v>89229</v>
      </c>
      <c r="D22" s="9">
        <v>74543</v>
      </c>
      <c r="E22" s="9">
        <v>70885</v>
      </c>
      <c r="F22" s="9">
        <v>78587</v>
      </c>
      <c r="G22" s="9">
        <v>79287</v>
      </c>
      <c r="H22" s="9">
        <v>79092</v>
      </c>
      <c r="I22" s="11"/>
      <c r="J22" s="9">
        <f t="shared" si="0"/>
        <v>-195</v>
      </c>
      <c r="K22" s="9">
        <f t="shared" si="1"/>
        <v>-32.5</v>
      </c>
      <c r="L22" s="11"/>
      <c r="M22" s="19">
        <f t="shared" si="2"/>
        <v>1.7751516038684301E-3</v>
      </c>
      <c r="N22" s="19">
        <f t="shared" si="3"/>
        <v>-4.1032394697282371E-4</v>
      </c>
      <c r="P22" s="17"/>
    </row>
    <row r="23" spans="1:16">
      <c r="A23" s="12" t="s">
        <v>21</v>
      </c>
      <c r="B23" s="9">
        <v>20619</v>
      </c>
      <c r="C23" s="9">
        <v>18791</v>
      </c>
      <c r="D23" s="9">
        <v>17243</v>
      </c>
      <c r="E23" s="9">
        <v>16508</v>
      </c>
      <c r="F23" s="9">
        <v>17029</v>
      </c>
      <c r="G23" s="9">
        <v>16571</v>
      </c>
      <c r="H23" s="9">
        <v>16009</v>
      </c>
      <c r="I23" s="11"/>
      <c r="J23" s="9">
        <f t="shared" si="0"/>
        <v>-562</v>
      </c>
      <c r="K23" s="9">
        <f t="shared" si="1"/>
        <v>-93.666666666666671</v>
      </c>
      <c r="L23" s="11"/>
      <c r="M23" s="19">
        <f t="shared" si="2"/>
        <v>-5.4378795922378487E-3</v>
      </c>
      <c r="N23" s="19">
        <f t="shared" si="3"/>
        <v>-5.7340166707140483E-3</v>
      </c>
      <c r="P23" s="17"/>
    </row>
    <row r="24" spans="1:16">
      <c r="A24" s="16" t="s">
        <v>22</v>
      </c>
      <c r="B24" s="10">
        <v>908600</v>
      </c>
      <c r="C24" s="10">
        <v>874436</v>
      </c>
      <c r="D24" s="10">
        <v>800550</v>
      </c>
      <c r="E24" s="10">
        <v>797491</v>
      </c>
      <c r="F24" s="10">
        <f>SUM(F8:F23)</f>
        <v>850602</v>
      </c>
      <c r="G24" s="10">
        <f>SUM(G8:G23)</f>
        <v>858120</v>
      </c>
      <c r="H24" s="10">
        <f>SUM(H8:H23)</f>
        <v>870321</v>
      </c>
      <c r="I24" s="11"/>
      <c r="J24" s="10">
        <f t="shared" si="0"/>
        <v>12201</v>
      </c>
      <c r="K24" s="10">
        <f t="shared" si="1"/>
        <v>2033.5</v>
      </c>
      <c r="L24" s="11"/>
      <c r="M24" s="20">
        <f>EXP((LN(G24)-LN(F24))/5)-1</f>
        <v>1.7614727236745509E-3</v>
      </c>
      <c r="N24" s="20">
        <f>EXP((LN(H24)-LN(G24))/6)-1</f>
        <v>2.3557970840057951E-3</v>
      </c>
      <c r="P24" s="17"/>
    </row>
    <row r="26" spans="1:16">
      <c r="A26" s="7" t="s">
        <v>33</v>
      </c>
    </row>
    <row r="27" spans="1:16">
      <c r="A27" s="7" t="s">
        <v>23</v>
      </c>
    </row>
  </sheetData>
  <phoneticPr fontId="5" type="noConversion"/>
  <pageMargins left="3.937007874015748E-2" right="3.937007874015748E-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Pop_evol_longue_Marseille2020</vt:lpstr>
      <vt:lpstr>Pop_evol_longue_Marseille2020!Zone_d_impression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s.suquet</dc:creator>
  <cp:lastModifiedBy>Stéphanie SUQUET</cp:lastModifiedBy>
  <cp:lastPrinted>2023-01-06T21:18:04Z</cp:lastPrinted>
  <dcterms:created xsi:type="dcterms:W3CDTF">2014-01-02T09:36:58Z</dcterms:created>
  <dcterms:modified xsi:type="dcterms:W3CDTF">2023-01-06T21:22:22Z</dcterms:modified>
</cp:coreProperties>
</file>